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403\"/>
    </mc:Choice>
  </mc:AlternateContent>
  <xr:revisionPtr revIDLastSave="0" documentId="13_ncr:1_{E2B555AC-349A-4802-B9CA-9EFD5C1C0059}" xr6:coauthVersionLast="47" xr6:coauthVersionMax="47" xr10:uidLastSave="{00000000-0000-0000-0000-000000000000}"/>
  <bookViews>
    <workbookView xWindow="-120" yWindow="-120" windowWidth="38640" windowHeight="21240" activeTab="2"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Report!$A$1:$F$145</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146" i="1"/>
  <c r="G9" i="5"/>
  <c r="D7" i="5"/>
  <c r="F9" i="5"/>
  <c r="D11" i="5"/>
  <c r="F23" i="5"/>
  <c r="D23" i="5"/>
  <c r="F11" i="5"/>
</calcChain>
</file>

<file path=xl/sharedStrings.xml><?xml version="1.0" encoding="utf-8"?>
<sst xmlns="http://schemas.openxmlformats.org/spreadsheetml/2006/main" count="340" uniqueCount="243">
  <si>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</si>
  <si>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</si>
  <si>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</si>
  <si>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</si>
  <si>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</si>
  <si>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</si>
  <si>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</si>
  <si>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</si>
  <si>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</si>
  <si>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</si>
  <si>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</si>
  <si>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</si>
  <si>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</si>
  <si>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</si>
  <si>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</si>
  <si>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</si>
  <si>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</si>
  <si>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</si>
  <si>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</si>
  <si>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</si>
  <si>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</si>
  <si>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</si>
  <si>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</si>
  <si>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</si>
  <si>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</si>
  <si>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</si>
  <si>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</si>
  <si>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</si>
  <si>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</si>
  <si>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</si>
  <si>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</si>
  <si>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</si>
  <si>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</si>
  <si>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</si>
  <si>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</si>
  <si>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</si>
  <si>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</si>
  <si>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</si>
  <si>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</si>
  <si>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</si>
  <si>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</si>
  <si>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</si>
  <si>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</si>
  <si>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</si>
  <si>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</si>
  <si>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</si>
  <si>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</si>
  <si>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</si>
  <si>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</si>
  <si>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</si>
  <si>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</si>
  <si>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</si>
  <si>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</si>
  <si>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</si>
  <si>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</si>
  <si>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</si>
  <si>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</si>
  <si>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</si>
  <si>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</si>
  <si>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</si>
  <si>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</si>
  <si>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</si>
  <si>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</si>
  <si>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</si>
  <si>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</si>
  <si>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</si>
  <si>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</si>
  <si>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</si>
  <si>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</si>
  <si>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</si>
  <si>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</si>
  <si>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 xml:space="preserve">Hotel </t>
  </si>
  <si>
    <t>Number of Debtors in Pool</t>
  </si>
  <si>
    <t>Reporting Contact</t>
  </si>
  <si>
    <t>Offices</t>
  </si>
  <si>
    <t>eivind.hegelstad@sparebank1.no</t>
  </si>
  <si>
    <t>Swap rate FX</t>
  </si>
  <si>
    <t>Industrial</t>
  </si>
  <si>
    <t>Partial Bullet</t>
  </si>
  <si>
    <t>Bullet</t>
  </si>
  <si>
    <t>phone: +47 9541 3379</t>
  </si>
  <si>
    <t>Repayment</t>
  </si>
  <si>
    <t>Retail</t>
  </si>
  <si>
    <t>Residential (multifamily)</t>
  </si>
  <si>
    <t>OSLO</t>
  </si>
  <si>
    <t>TRØNDELAG</t>
  </si>
  <si>
    <t>INNLANDET</t>
  </si>
  <si>
    <t>Amount  ( in 1000)</t>
  </si>
  <si>
    <t>MØRE OG ROMSDAL</t>
  </si>
  <si>
    <t>NORDLAND</t>
  </si>
  <si>
    <t>- of which, repayment deferred</t>
  </si>
  <si>
    <t>Eivind Hegelstad, Investor Relations</t>
  </si>
  <si>
    <t>AGDER</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</si>
  <si>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</si>
  <si>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</si>
  <si>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</si>
  <si>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</si>
  <si>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</si>
  <si>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</si>
  <si>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</si>
  <si>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</si>
  <si>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</si>
  <si>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</si>
  <si>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</si>
  <si>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</si>
  <si>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</si>
  <si>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</si>
  <si>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</si>
  <si>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</si>
  <si>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</si>
  <si>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</si>
  <si>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</si>
  <si>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</si>
  <si>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</si>
  <si>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</si>
  <si>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</si>
  <si>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</si>
  <si>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</si>
  <si>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</si>
  <si>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</si>
  <si>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</si>
  <si>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</si>
  <si>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</si>
  <si>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</si>
  <si>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</si>
  <si>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</si>
  <si>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</si>
  <si>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</si>
  <si>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</si>
  <si>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</si>
  <si>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</si>
  <si>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</si>
  <si>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</si>
  <si>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</si>
  <si>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</si>
  <si>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</si>
  <si>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</si>
  <si>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</si>
  <si>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</si>
  <si>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</si>
  <si>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</si>
  <si>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</si>
  <si>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</si>
  <si>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</si>
  <si>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</si>
  <si>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</si>
  <si>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</si>
  <si>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</si>
  <si>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</si>
  <si>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</si>
  <si>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</si>
  <si>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</si>
  <si>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</si>
  <si>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</si>
  <si>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</si>
  <si>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</si>
  <si>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</si>
  <si>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</si>
  <si>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</si>
  <si>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</si>
  <si>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</si>
  <si>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</si>
  <si>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</si>
  <si>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</si>
  <si>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</si>
  <si>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</si>
  <si>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</si>
  <si>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</si>
  <si>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</si>
  <si>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</si>
  <si>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</si>
  <si>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</si>
  <si>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</si>
  <si>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</si>
  <si>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</si>
  <si>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</si>
  <si>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</si>
  <si>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</si>
  <si>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</si>
  <si>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</si>
  <si>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</si>
  <si>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</si>
  <si>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</si>
  <si>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</si>
  <si>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</si>
  <si>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</si>
  <si>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</si>
  <si>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</si>
  <si>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</si>
  <si>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</si>
  <si>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</si>
  <si>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</si>
  <si>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</si>
  <si>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</si>
  <si>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</si>
  <si>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</si>
  <si>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</si>
  <si>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</si>
  <si>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</si>
  <si>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</si>
  <si>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</si>
  <si>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</si>
  <si>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Exposure to credit institute credit quality step 1 (1000 NOK)</t>
  </si>
  <si>
    <t>(blank)</t>
  </si>
  <si>
    <t>AAA</t>
  </si>
  <si>
    <t>Fixed rate</t>
  </si>
  <si>
    <t/>
  </si>
  <si>
    <t>NOK Series 14</t>
  </si>
  <si>
    <t>NO0010675846</t>
  </si>
  <si>
    <t>NOK Series 10</t>
  </si>
  <si>
    <t>NO0010679707</t>
  </si>
  <si>
    <t>NOK Series 2018-3</t>
  </si>
  <si>
    <t>NO0010834112</t>
  </si>
  <si>
    <t>EUR Series PP1</t>
  </si>
  <si>
    <t>Floating rate</t>
  </si>
  <si>
    <t>SPACOM EUR 04/29</t>
  </si>
  <si>
    <t>NOK Series 2020-1</t>
  </si>
  <si>
    <t>NO0010894348</t>
  </si>
  <si>
    <t>NOK Series 2021-1</t>
  </si>
  <si>
    <t>NO0011150492</t>
  </si>
  <si>
    <t>NOK Series 2022-1</t>
  </si>
  <si>
    <t>NO0012738642</t>
  </si>
  <si>
    <t>NOK Series 2022-2</t>
  </si>
  <si>
    <t>NO0012747122</t>
  </si>
  <si>
    <t>NOK Series 2023-1</t>
  </si>
  <si>
    <t>NO0013048140</t>
  </si>
  <si>
    <t>TELEMARK</t>
  </si>
  <si>
    <t>BUSKERUD</t>
  </si>
  <si>
    <t>AKERSHUS</t>
  </si>
  <si>
    <t>VESTFOLD</t>
  </si>
  <si>
    <t>TROMS</t>
  </si>
  <si>
    <t>ØSTFOLD</t>
  </si>
  <si>
    <t>Currency</t>
  </si>
  <si>
    <t>EUR</t>
  </si>
  <si>
    <t>NOK</t>
  </si>
  <si>
    <t>SEK Series 2024-1</t>
  </si>
  <si>
    <t>SEK</t>
  </si>
  <si>
    <t>NO0013126771</t>
  </si>
  <si>
    <t>1st  Quarter</t>
  </si>
  <si>
    <t>Date of Report: 31/03/2024</t>
  </si>
  <si>
    <t>r</t>
  </si>
  <si>
    <t>Covered Bond Programme - Investor Report 1st Quarter 2024</t>
  </si>
  <si>
    <t>Cautious market value, expert valuation, minimum annually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</si>
</sst>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28"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1">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0" fontId="6" fillId="2" borderId="12" xfId="0" applyFont="1" applyFill="1" applyBorder="1"/>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8" fontId="4" fillId="2" borderId="12"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6</xdr:col>
      <xdr:colOff>39156</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zoomScaleNormal="100" workbookViewId="0">
      <selection activeCell="D14" sqref="D14"/>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65" t="s">
        <v>0</v>
      </c>
      <c r="C6" s="165"/>
      <c r="D6" s="165"/>
      <c r="E6" s="165"/>
      <c r="F6" s="165"/>
      <c r="G6" s="165"/>
      <c r="H6" s="165"/>
      <c r="I6" s="165"/>
      <c r="J6"/>
    </row>
    <row r="7" spans="1:17" x14ac:dyDescent="0.25">
      <c r="B7" s="165" t="s">
        <v>241</v>
      </c>
      <c r="C7" s="165"/>
      <c r="D7" s="165"/>
      <c r="E7" s="165"/>
      <c r="F7" s="165"/>
      <c r="G7" s="165"/>
      <c r="H7" s="165"/>
      <c r="I7" s="165"/>
      <c r="J7"/>
    </row>
    <row r="8" spans="1:17" ht="15.75" thickBot="1" x14ac:dyDescent="0.3">
      <c r="B8" s="166" t="s">
        <v>60</v>
      </c>
      <c r="C8" s="166"/>
      <c r="D8" s="166"/>
      <c r="E8" s="166"/>
      <c r="F8" s="166"/>
      <c r="G8" s="166"/>
      <c r="H8" s="166"/>
      <c r="I8" s="166"/>
      <c r="J8" s="95"/>
    </row>
    <row r="9" spans="1:17" x14ac:dyDescent="0.25">
      <c r="B9" s="67"/>
      <c r="C9" s="67"/>
      <c r="D9" s="67"/>
      <c r="E9" s="67"/>
      <c r="F9" s="67"/>
      <c r="G9" s="67"/>
      <c r="H9" s="67"/>
      <c r="I9" s="67"/>
      <c r="J9"/>
    </row>
    <row r="10" spans="1:17" x14ac:dyDescent="0.25">
      <c r="B10" s="91" t="s">
        <v>61</v>
      </c>
      <c r="C10" s="91" t="s">
        <v>232</v>
      </c>
      <c r="D10" s="92" t="s">
        <v>87</v>
      </c>
      <c r="E10" s="92" t="s">
        <v>62</v>
      </c>
      <c r="F10" s="93" t="s">
        <v>66</v>
      </c>
      <c r="G10" s="92" t="s">
        <v>63</v>
      </c>
      <c r="H10" s="92" t="s">
        <v>64</v>
      </c>
      <c r="I10" s="92" t="s">
        <v>57</v>
      </c>
      <c r="J10" s="92" t="s">
        <v>76</v>
      </c>
    </row>
    <row r="11" spans="1:17" x14ac:dyDescent="0.25">
      <c r="B11" s="69"/>
      <c r="C11" s="69"/>
      <c r="D11" s="68"/>
      <c r="E11" s="68"/>
      <c r="I11" s="68"/>
      <c r="J11"/>
    </row>
    <row r="12" spans="1:17" x14ac:dyDescent="0.25">
      <c r="B12" s="77" t="s">
        <v>213</v>
      </c>
      <c r="C12" s="77" t="s">
        <v>233</v>
      </c>
      <c r="D12" s="163">
        <v>50000</v>
      </c>
      <c r="E12" s="158">
        <v>41745</v>
      </c>
      <c r="F12" s="158">
        <v>47224</v>
      </c>
      <c r="G12" s="158" t="s">
        <v>204</v>
      </c>
      <c r="H12" s="159" t="s">
        <v>214</v>
      </c>
      <c r="I12" s="160" t="s">
        <v>215</v>
      </c>
      <c r="J12" s="77">
        <v>8.1999999999999993</v>
      </c>
      <c r="K12" s="63"/>
      <c r="Q12" s="157"/>
    </row>
    <row r="13" spans="1:17" x14ac:dyDescent="0.25">
      <c r="B13" s="77"/>
      <c r="C13" s="77"/>
      <c r="D13" s="163"/>
      <c r="E13" s="158"/>
      <c r="F13" s="158"/>
      <c r="G13" s="158"/>
      <c r="H13" s="159"/>
      <c r="I13" s="160"/>
      <c r="J13" s="77"/>
      <c r="K13" s="63"/>
      <c r="Q13" s="157"/>
    </row>
    <row r="14" spans="1:17" x14ac:dyDescent="0.25">
      <c r="B14" s="77" t="s">
        <v>207</v>
      </c>
      <c r="C14" s="77" t="s">
        <v>234</v>
      </c>
      <c r="D14" s="163">
        <v>200000</v>
      </c>
      <c r="E14" s="158">
        <v>41389</v>
      </c>
      <c r="F14" s="158">
        <v>45826</v>
      </c>
      <c r="G14" s="158" t="s">
        <v>204</v>
      </c>
      <c r="H14" s="159" t="s">
        <v>205</v>
      </c>
      <c r="I14" s="160" t="s">
        <v>208</v>
      </c>
      <c r="J14" s="77" t="s">
        <v>206</v>
      </c>
      <c r="K14" s="63"/>
      <c r="M14" s="77"/>
      <c r="Q14" s="157"/>
    </row>
    <row r="15" spans="1:17" x14ac:dyDescent="0.25">
      <c r="B15" s="77" t="s">
        <v>209</v>
      </c>
      <c r="C15" s="77" t="s">
        <v>234</v>
      </c>
      <c r="D15" s="163">
        <v>1000000</v>
      </c>
      <c r="E15" s="158">
        <v>41416</v>
      </c>
      <c r="F15" s="158">
        <v>46895</v>
      </c>
      <c r="G15" s="158" t="s">
        <v>204</v>
      </c>
      <c r="H15" s="159" t="s">
        <v>205</v>
      </c>
      <c r="I15" s="160" t="s">
        <v>210</v>
      </c>
      <c r="J15" s="77" t="s">
        <v>206</v>
      </c>
      <c r="K15" s="63"/>
      <c r="M15" s="77"/>
      <c r="Q15" s="157"/>
    </row>
    <row r="16" spans="1:17" x14ac:dyDescent="0.25">
      <c r="B16" s="77" t="s">
        <v>211</v>
      </c>
      <c r="C16" s="77" t="s">
        <v>234</v>
      </c>
      <c r="D16" s="163">
        <v>650000</v>
      </c>
      <c r="E16" s="158">
        <v>43384</v>
      </c>
      <c r="F16" s="158">
        <v>47037</v>
      </c>
      <c r="G16" s="158" t="s">
        <v>204</v>
      </c>
      <c r="H16" s="159" t="s">
        <v>205</v>
      </c>
      <c r="I16" s="160" t="s">
        <v>212</v>
      </c>
      <c r="J16" s="77" t="s">
        <v>206</v>
      </c>
      <c r="K16" s="63"/>
      <c r="Q16" s="157"/>
    </row>
    <row r="17" spans="2:17" x14ac:dyDescent="0.25">
      <c r="B17" s="77" t="s">
        <v>216</v>
      </c>
      <c r="C17" s="77" t="s">
        <v>234</v>
      </c>
      <c r="D17" s="163">
        <v>2276000</v>
      </c>
      <c r="E17" s="158">
        <v>44102</v>
      </c>
      <c r="F17" s="158">
        <v>45537</v>
      </c>
      <c r="G17" s="158" t="s">
        <v>204</v>
      </c>
      <c r="H17" s="159" t="s">
        <v>214</v>
      </c>
      <c r="I17" s="160" t="s">
        <v>217</v>
      </c>
      <c r="J17" s="77" t="s">
        <v>206</v>
      </c>
      <c r="K17" s="63"/>
      <c r="Q17" s="157"/>
    </row>
    <row r="18" spans="2:17" x14ac:dyDescent="0.25">
      <c r="B18" s="77" t="s">
        <v>218</v>
      </c>
      <c r="C18" s="77" t="s">
        <v>234</v>
      </c>
      <c r="D18" s="163">
        <v>2000000</v>
      </c>
      <c r="E18" s="158">
        <v>44512</v>
      </c>
      <c r="F18" s="158">
        <v>46338</v>
      </c>
      <c r="G18" s="158" t="s">
        <v>204</v>
      </c>
      <c r="H18" s="159" t="s">
        <v>214</v>
      </c>
      <c r="I18" s="160" t="s">
        <v>219</v>
      </c>
      <c r="J18" s="77" t="s">
        <v>206</v>
      </c>
      <c r="K18" s="63"/>
      <c r="Q18" s="157"/>
    </row>
    <row r="19" spans="2:17" x14ac:dyDescent="0.25">
      <c r="B19" s="77" t="s">
        <v>220</v>
      </c>
      <c r="C19" s="77" t="s">
        <v>234</v>
      </c>
      <c r="D19" s="163">
        <v>415000</v>
      </c>
      <c r="E19" s="158">
        <v>44866</v>
      </c>
      <c r="F19" s="158">
        <v>46692</v>
      </c>
      <c r="G19" s="158" t="s">
        <v>204</v>
      </c>
      <c r="H19" s="159" t="s">
        <v>205</v>
      </c>
      <c r="I19" s="160" t="s">
        <v>221</v>
      </c>
      <c r="J19" s="77" t="s">
        <v>206</v>
      </c>
      <c r="K19" s="63"/>
      <c r="Q19" s="157"/>
    </row>
    <row r="20" spans="2:17" x14ac:dyDescent="0.25">
      <c r="B20" s="77" t="s">
        <v>222</v>
      </c>
      <c r="C20" s="77" t="s">
        <v>234</v>
      </c>
      <c r="D20" s="163">
        <v>1000000</v>
      </c>
      <c r="E20" s="158">
        <v>44875</v>
      </c>
      <c r="F20" s="158">
        <v>45971</v>
      </c>
      <c r="G20" s="158" t="s">
        <v>204</v>
      </c>
      <c r="H20" s="159" t="s">
        <v>214</v>
      </c>
      <c r="I20" s="160" t="s">
        <v>223</v>
      </c>
      <c r="J20" s="161" t="s">
        <v>206</v>
      </c>
      <c r="K20" s="63"/>
      <c r="Q20" s="68"/>
    </row>
    <row r="21" spans="2:17" x14ac:dyDescent="0.25">
      <c r="B21" s="77" t="s">
        <v>224</v>
      </c>
      <c r="C21" s="77" t="s">
        <v>234</v>
      </c>
      <c r="D21" s="163">
        <v>1900000</v>
      </c>
      <c r="E21" s="158">
        <v>45217</v>
      </c>
      <c r="F21" s="158">
        <v>46891</v>
      </c>
      <c r="G21" s="158" t="s">
        <v>204</v>
      </c>
      <c r="H21" s="159" t="s">
        <v>214</v>
      </c>
      <c r="I21" s="160" t="s">
        <v>225</v>
      </c>
      <c r="J21" s="77" t="s">
        <v>206</v>
      </c>
      <c r="K21" s="63"/>
      <c r="Q21" s="68"/>
    </row>
    <row r="22" spans="2:17" x14ac:dyDescent="0.25">
      <c r="E22" s="158"/>
      <c r="K22" s="63"/>
      <c r="Q22" s="68"/>
    </row>
    <row r="23" spans="2:17" x14ac:dyDescent="0.25">
      <c r="B23" s="77" t="s">
        <v>235</v>
      </c>
      <c r="C23" s="77" t="s">
        <v>236</v>
      </c>
      <c r="D23" s="163">
        <v>500000</v>
      </c>
      <c r="E23" s="158">
        <v>45310</v>
      </c>
      <c r="F23" s="158">
        <v>46406</v>
      </c>
      <c r="G23" s="158" t="s">
        <v>204</v>
      </c>
      <c r="H23" s="159" t="s">
        <v>205</v>
      </c>
      <c r="I23" s="77" t="s">
        <v>237</v>
      </c>
      <c r="J23" s="77">
        <v>1.0108999999999999</v>
      </c>
      <c r="K23" s="63"/>
    </row>
    <row r="24" spans="2:17" x14ac:dyDescent="0.25">
      <c r="B24" s="77"/>
      <c r="C24" s="77"/>
      <c r="D24" s="163"/>
      <c r="E24" s="158"/>
      <c r="F24" s="158"/>
      <c r="G24" s="159"/>
      <c r="H24" s="160"/>
      <c r="I24" s="77"/>
      <c r="J24"/>
      <c r="K24" s="63"/>
    </row>
    <row r="25" spans="2:17" x14ac:dyDescent="0.25">
      <c r="B25" s="77"/>
      <c r="C25" s="77"/>
      <c r="D25" s="164"/>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73</v>
      </c>
      <c r="C29" s="72"/>
      <c r="D29" s="71"/>
      <c r="E29" s="72"/>
      <c r="F29" s="71"/>
      <c r="G29" s="71"/>
      <c r="H29" s="71"/>
      <c r="I29" s="71"/>
      <c r="J29"/>
      <c r="M29" s="77"/>
    </row>
    <row r="30" spans="2:17" ht="24.75" x14ac:dyDescent="0.25">
      <c r="B30" s="97" t="s">
        <v>91</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75</v>
      </c>
      <c r="C32" s="96"/>
      <c r="D32" s="71"/>
      <c r="E32" s="73"/>
      <c r="F32" s="74"/>
      <c r="G32" s="74"/>
      <c r="H32" s="74"/>
      <c r="J32"/>
      <c r="M32" s="77"/>
    </row>
    <row r="33" spans="2:13" x14ac:dyDescent="0.25">
      <c r="B33" s="133" t="s">
        <v>80</v>
      </c>
      <c r="C33" s="133"/>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0"/>
  <sheetViews>
    <sheetView showGridLines="0" topLeftCell="A23" zoomScaleNormal="100" zoomScaleSheetLayoutView="85" workbookViewId="0">
      <selection activeCell="D23" sqref="D23"/>
    </sheetView>
  </sheetViews>
  <sheetFormatPr defaultColWidth="11.42578125" defaultRowHeight="15" x14ac:dyDescent="0.25"/>
  <cols>
    <col min="1" max="1" width="2.28515625" customWidth="1"/>
    <col min="2" max="2" width="58.28515625" bestFit="1" customWidth="1"/>
    <col min="3" max="3" width="11.7109375" customWidth="1"/>
    <col min="4" max="4" width="30" customWidth="1"/>
    <col min="5" max="5" width="18.28515625" bestFit="1" customWidth="1"/>
    <col min="6" max="6" width="19.28515625"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238</v>
      </c>
    </row>
    <row r="11" spans="1:7" x14ac:dyDescent="0.25">
      <c r="B11" s="65" t="s">
        <v>239</v>
      </c>
    </row>
    <row r="13" spans="1:7" x14ac:dyDescent="0.25">
      <c r="B13" s="85" t="s">
        <v>2</v>
      </c>
      <c r="C13" s="86"/>
      <c r="D13" s="87"/>
    </row>
    <row r="14" spans="1:7" x14ac:dyDescent="0.25">
      <c r="B14" s="1" t="s">
        <v>3</v>
      </c>
      <c r="C14" s="2"/>
      <c r="D14" s="3">
        <v>9959651601.8100014</v>
      </c>
    </row>
    <row r="15" spans="1:7" x14ac:dyDescent="0.25">
      <c r="B15" s="4" t="s">
        <v>4</v>
      </c>
      <c r="D15" s="5">
        <v>196</v>
      </c>
    </row>
    <row r="16" spans="1:7" x14ac:dyDescent="0.25">
      <c r="B16" s="4" t="s">
        <v>72</v>
      </c>
      <c r="D16" s="5">
        <v>160</v>
      </c>
    </row>
    <row r="17" spans="2:6" x14ac:dyDescent="0.25">
      <c r="B17" s="4" t="s">
        <v>5</v>
      </c>
      <c r="D17" s="6">
        <v>50814548.988826536</v>
      </c>
    </row>
    <row r="18" spans="2:6" x14ac:dyDescent="0.25">
      <c r="B18" s="4" t="s">
        <v>6</v>
      </c>
      <c r="D18" s="7">
        <v>0.37982888836159268</v>
      </c>
    </row>
    <row r="19" spans="2:6" x14ac:dyDescent="0.25">
      <c r="B19" s="4" t="s">
        <v>69</v>
      </c>
      <c r="D19" s="8">
        <v>59.506334068758811</v>
      </c>
    </row>
    <row r="20" spans="2:6" x14ac:dyDescent="0.25">
      <c r="B20" s="4" t="s">
        <v>7</v>
      </c>
      <c r="D20" s="119">
        <v>6.6091548522545188E-2</v>
      </c>
    </row>
    <row r="21" spans="2:6" x14ac:dyDescent="0.25">
      <c r="B21" s="4" t="s">
        <v>67</v>
      </c>
      <c r="D21" s="8">
        <v>12.332045524089608</v>
      </c>
    </row>
    <row r="22" spans="2:6" x14ac:dyDescent="0.25">
      <c r="B22" s="4" t="s">
        <v>68</v>
      </c>
      <c r="D22" s="8">
        <v>2.1431811731918926</v>
      </c>
    </row>
    <row r="23" spans="2:6" x14ac:dyDescent="0.25">
      <c r="B23" s="4" t="s">
        <v>8</v>
      </c>
      <c r="D23" s="125">
        <v>10753320569.719997</v>
      </c>
    </row>
    <row r="24" spans="2:6" x14ac:dyDescent="0.25">
      <c r="B24" s="4" t="s">
        <v>9</v>
      </c>
      <c r="D24" s="125">
        <v>8555750283.170002</v>
      </c>
      <c r="E24" s="99"/>
    </row>
    <row r="25" spans="2:6" x14ac:dyDescent="0.25">
      <c r="B25" s="4" t="s">
        <v>10</v>
      </c>
      <c r="D25" s="126">
        <v>4.0360693692339265E-2</v>
      </c>
    </row>
    <row r="26" spans="2:6" x14ac:dyDescent="0.25">
      <c r="B26" s="9" t="s">
        <v>11</v>
      </c>
      <c r="C26" s="10"/>
      <c r="D26" s="127">
        <v>1.2542731130531828</v>
      </c>
    </row>
    <row r="27" spans="2:6" x14ac:dyDescent="0.25">
      <c r="D27" s="11"/>
      <c r="E27" t="s">
        <v>240</v>
      </c>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8">
        <v>0</v>
      </c>
      <c r="E31" s="17">
        <v>0</v>
      </c>
      <c r="F31" s="107">
        <v>0</v>
      </c>
    </row>
    <row r="32" spans="2:6" x14ac:dyDescent="0.25">
      <c r="B32" s="12" t="s">
        <v>19</v>
      </c>
      <c r="C32" s="16">
        <v>0</v>
      </c>
      <c r="D32" s="118">
        <v>0</v>
      </c>
      <c r="E32" s="17">
        <v>0</v>
      </c>
      <c r="F32" s="107">
        <v>0</v>
      </c>
    </row>
    <row r="33" spans="2:6" x14ac:dyDescent="0.25">
      <c r="B33" s="12" t="s">
        <v>20</v>
      </c>
      <c r="C33" s="16">
        <v>0</v>
      </c>
      <c r="D33" s="118">
        <v>0</v>
      </c>
      <c r="E33" s="17">
        <v>0</v>
      </c>
      <c r="F33" s="107">
        <v>0</v>
      </c>
    </row>
    <row r="34" spans="2:6" x14ac:dyDescent="0.25">
      <c r="B34" s="12" t="s">
        <v>21</v>
      </c>
      <c r="C34" s="19">
        <v>0</v>
      </c>
      <c r="D34" s="115">
        <v>0</v>
      </c>
      <c r="E34" s="17">
        <v>0</v>
      </c>
      <c r="F34" s="107">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6">
        <v>44</v>
      </c>
      <c r="D41" s="118">
        <v>0.22448979591836735</v>
      </c>
      <c r="E41" s="17">
        <v>1219610082.5100002</v>
      </c>
      <c r="F41" s="108">
        <v>0.12245509494411998</v>
      </c>
    </row>
    <row r="42" spans="2:6" x14ac:dyDescent="0.25">
      <c r="B42" s="29" t="s">
        <v>25</v>
      </c>
      <c r="C42" s="106">
        <v>38</v>
      </c>
      <c r="D42" s="118">
        <v>0.19387755102040816</v>
      </c>
      <c r="E42" s="17">
        <v>1831682896.3199999</v>
      </c>
      <c r="F42" s="107">
        <v>0.1839103383884555</v>
      </c>
    </row>
    <row r="43" spans="2:6" x14ac:dyDescent="0.25">
      <c r="B43" s="29" t="s">
        <v>26</v>
      </c>
      <c r="C43" s="106">
        <v>42</v>
      </c>
      <c r="D43" s="118">
        <v>0.21428571428571427</v>
      </c>
      <c r="E43" s="17">
        <v>1751808672.1500001</v>
      </c>
      <c r="F43" s="107">
        <v>0.17589055743994481</v>
      </c>
    </row>
    <row r="44" spans="2:6" x14ac:dyDescent="0.25">
      <c r="B44" s="29" t="s">
        <v>27</v>
      </c>
      <c r="C44" s="106">
        <v>43</v>
      </c>
      <c r="D44" s="118">
        <v>0.21938775510204081</v>
      </c>
      <c r="E44" s="17">
        <v>2859128402.8299999</v>
      </c>
      <c r="F44" s="107">
        <v>0.28707112629425724</v>
      </c>
    </row>
    <row r="45" spans="2:6" x14ac:dyDescent="0.25">
      <c r="B45" s="29" t="s">
        <v>28</v>
      </c>
      <c r="C45" s="106">
        <v>27</v>
      </c>
      <c r="D45" s="118">
        <v>0.13775510204081631</v>
      </c>
      <c r="E45" s="17">
        <v>2256529548</v>
      </c>
      <c r="F45" s="107">
        <v>0.22656711682464009</v>
      </c>
    </row>
    <row r="46" spans="2:6" x14ac:dyDescent="0.25">
      <c r="B46" s="29" t="s">
        <v>58</v>
      </c>
      <c r="C46" s="106">
        <v>2</v>
      </c>
      <c r="D46" s="118">
        <v>1.020408163265306E-2</v>
      </c>
      <c r="E46" s="17">
        <v>40892000</v>
      </c>
      <c r="F46" s="107">
        <v>4.105766108582409E-3</v>
      </c>
    </row>
    <row r="47" spans="2:6" x14ac:dyDescent="0.25">
      <c r="B47" s="30" t="s">
        <v>22</v>
      </c>
      <c r="C47" s="31">
        <v>196</v>
      </c>
      <c r="D47" s="32">
        <v>1</v>
      </c>
      <c r="E47" s="24">
        <v>9959651601.8099995</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4" t="s">
        <v>84</v>
      </c>
      <c r="C50" s="35">
        <v>45</v>
      </c>
      <c r="D50" s="117">
        <v>0.22959183673469388</v>
      </c>
      <c r="E50" s="52">
        <v>2868752054.75</v>
      </c>
      <c r="F50" s="112">
        <v>0.28803739020636543</v>
      </c>
    </row>
    <row r="51" spans="2:6" x14ac:dyDescent="0.25">
      <c r="B51" s="105" t="s">
        <v>88</v>
      </c>
      <c r="C51" s="16">
        <v>34</v>
      </c>
      <c r="D51" s="110">
        <v>0.17346938775510204</v>
      </c>
      <c r="E51" s="17">
        <v>500275306.64999998</v>
      </c>
      <c r="F51" s="113">
        <v>5.0230201482056182E-2</v>
      </c>
    </row>
    <row r="52" spans="2:6" x14ac:dyDescent="0.25">
      <c r="B52" s="105" t="s">
        <v>85</v>
      </c>
      <c r="C52" s="16">
        <v>33</v>
      </c>
      <c r="D52" s="110">
        <v>0.1683673469387755</v>
      </c>
      <c r="E52" s="17">
        <v>1351183937.3299999</v>
      </c>
      <c r="F52" s="113">
        <v>0.13566578343809182</v>
      </c>
    </row>
    <row r="53" spans="2:6" x14ac:dyDescent="0.25">
      <c r="B53" s="105" t="s">
        <v>228</v>
      </c>
      <c r="C53" s="16">
        <v>28</v>
      </c>
      <c r="D53" s="110">
        <v>0.14285714285714285</v>
      </c>
      <c r="E53" s="17">
        <v>2163497184</v>
      </c>
      <c r="F53" s="113">
        <v>0.21722619128633178</v>
      </c>
    </row>
    <row r="54" spans="2:6" x14ac:dyDescent="0.25">
      <c r="B54" s="105" t="s">
        <v>226</v>
      </c>
      <c r="C54" s="16">
        <v>17</v>
      </c>
      <c r="D54" s="110">
        <v>8.673469387755102E-2</v>
      </c>
      <c r="E54" s="17">
        <v>669741234.18000007</v>
      </c>
      <c r="F54" s="113">
        <v>6.7245448029355337E-2</v>
      </c>
    </row>
    <row r="55" spans="2:6" x14ac:dyDescent="0.25">
      <c r="B55" s="105" t="s">
        <v>227</v>
      </c>
      <c r="C55" s="16">
        <v>15</v>
      </c>
      <c r="D55" s="110">
        <v>7.6530612244897961E-2</v>
      </c>
      <c r="E55" s="17">
        <v>770012371.1500001</v>
      </c>
      <c r="F55" s="113">
        <v>7.7313183426020962E-2</v>
      </c>
    </row>
    <row r="56" spans="2:6" x14ac:dyDescent="0.25">
      <c r="B56" s="105" t="s">
        <v>86</v>
      </c>
      <c r="C56" s="16">
        <v>12</v>
      </c>
      <c r="D56" s="110">
        <v>6.1224489795918366E-2</v>
      </c>
      <c r="E56" s="17">
        <v>740820163.75</v>
      </c>
      <c r="F56" s="113">
        <v>7.4382136380691091E-2</v>
      </c>
    </row>
    <row r="57" spans="2:6" x14ac:dyDescent="0.25">
      <c r="B57" s="105" t="s">
        <v>229</v>
      </c>
      <c r="C57" s="16">
        <v>6</v>
      </c>
      <c r="D57" s="110">
        <v>3.0612244897959183E-2</v>
      </c>
      <c r="E57" s="17">
        <v>505350000</v>
      </c>
      <c r="F57" s="113">
        <v>5.0739726669571557E-2</v>
      </c>
    </row>
    <row r="58" spans="2:6" x14ac:dyDescent="0.25">
      <c r="B58" s="105" t="s">
        <v>231</v>
      </c>
      <c r="C58" s="16">
        <v>2</v>
      </c>
      <c r="D58" s="110">
        <v>1.020408163265306E-2</v>
      </c>
      <c r="E58" s="17">
        <v>200000000</v>
      </c>
      <c r="F58" s="113">
        <v>2.0081023714087883E-2</v>
      </c>
    </row>
    <row r="59" spans="2:6" x14ac:dyDescent="0.25">
      <c r="B59" s="105" t="s">
        <v>230</v>
      </c>
      <c r="C59" s="16">
        <v>2</v>
      </c>
      <c r="D59" s="110">
        <v>1.020408163265306E-2</v>
      </c>
      <c r="E59" s="17">
        <v>50624389</v>
      </c>
      <c r="F59" s="113">
        <v>5.0829477801010488E-3</v>
      </c>
    </row>
    <row r="60" spans="2:6" x14ac:dyDescent="0.25">
      <c r="B60" s="105" t="s">
        <v>89</v>
      </c>
      <c r="C60" s="16">
        <v>1</v>
      </c>
      <c r="D60" s="110">
        <v>5.1020408163265302E-3</v>
      </c>
      <c r="E60" s="17">
        <v>31394961</v>
      </c>
      <c r="F60" s="113">
        <v>3.1522147817193212E-3</v>
      </c>
    </row>
    <row r="61" spans="2:6" x14ac:dyDescent="0.25">
      <c r="B61" s="105" t="s">
        <v>92</v>
      </c>
      <c r="C61" s="16">
        <v>1</v>
      </c>
      <c r="D61" s="110">
        <v>5.1020408163265302E-3</v>
      </c>
      <c r="E61" s="17">
        <v>108000000</v>
      </c>
      <c r="F61" s="113">
        <v>1.0843752805607456E-2</v>
      </c>
    </row>
    <row r="62" spans="2:6" x14ac:dyDescent="0.25">
      <c r="B62" s="105" t="s">
        <v>203</v>
      </c>
      <c r="C62" s="16">
        <v>0</v>
      </c>
      <c r="D62" s="110">
        <v>0</v>
      </c>
      <c r="E62" s="17">
        <v>0</v>
      </c>
      <c r="F62" s="113">
        <v>0</v>
      </c>
    </row>
    <row r="63" spans="2:6" x14ac:dyDescent="0.25">
      <c r="B63" s="105">
        <v>0</v>
      </c>
      <c r="C63" s="16">
        <v>0</v>
      </c>
      <c r="D63" s="110">
        <v>0</v>
      </c>
      <c r="E63" s="17">
        <v>0</v>
      </c>
      <c r="F63" s="113">
        <v>0</v>
      </c>
    </row>
    <row r="64" spans="2:6" x14ac:dyDescent="0.25">
      <c r="B64" s="30" t="s">
        <v>22</v>
      </c>
      <c r="C64" s="134">
        <v>196</v>
      </c>
      <c r="D64" s="32">
        <v>0.99999999999999989</v>
      </c>
      <c r="E64" s="132">
        <v>9959651601.8099995</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2" t="s">
        <v>71</v>
      </c>
      <c r="C67" s="111">
        <v>1</v>
      </c>
      <c r="D67" s="108">
        <v>5.1020408163265302E-3</v>
      </c>
      <c r="E67" s="111">
        <v>42997444</v>
      </c>
      <c r="F67" s="108">
        <v>4.3171634630458288E-3</v>
      </c>
    </row>
    <row r="68" spans="2:6" x14ac:dyDescent="0.25">
      <c r="B68" s="123" t="s">
        <v>77</v>
      </c>
      <c r="C68" s="109">
        <v>14</v>
      </c>
      <c r="D68" s="107">
        <v>7.1428571428571425E-2</v>
      </c>
      <c r="E68" s="109">
        <v>940697877</v>
      </c>
      <c r="F68" s="107">
        <v>9.4450881879145632E-2</v>
      </c>
    </row>
    <row r="69" spans="2:6" x14ac:dyDescent="0.25">
      <c r="B69" s="123" t="s">
        <v>94</v>
      </c>
      <c r="C69" s="109">
        <v>24</v>
      </c>
      <c r="D69" s="107">
        <v>0.12244897959183673</v>
      </c>
      <c r="E69" s="109">
        <v>1943852486</v>
      </c>
      <c r="F69" s="107">
        <v>0.1951727393402734</v>
      </c>
    </row>
    <row r="70" spans="2:6" x14ac:dyDescent="0.25">
      <c r="B70" s="123" t="s">
        <v>83</v>
      </c>
      <c r="C70" s="109">
        <v>93</v>
      </c>
      <c r="D70" s="107">
        <v>0.47448979591836737</v>
      </c>
      <c r="E70" s="109">
        <v>2120143881.0600002</v>
      </c>
      <c r="F70" s="107">
        <v>0.2128732977642209</v>
      </c>
    </row>
    <row r="71" spans="2:6" x14ac:dyDescent="0.25">
      <c r="B71" s="123" t="s">
        <v>74</v>
      </c>
      <c r="C71" s="109">
        <v>30</v>
      </c>
      <c r="D71" s="107">
        <v>0.15306122448979592</v>
      </c>
      <c r="E71" s="109">
        <v>2464844491</v>
      </c>
      <c r="F71" s="107">
        <v>0.24748300337654938</v>
      </c>
    </row>
    <row r="72" spans="2:6" x14ac:dyDescent="0.25">
      <c r="B72" s="124" t="s">
        <v>82</v>
      </c>
      <c r="C72" s="114">
        <v>34</v>
      </c>
      <c r="D72" s="115">
        <v>0.17346938775510204</v>
      </c>
      <c r="E72" s="114">
        <v>2447115422.75</v>
      </c>
      <c r="F72" s="115">
        <v>0.24570291417676471</v>
      </c>
    </row>
    <row r="73" spans="2:6" x14ac:dyDescent="0.25">
      <c r="B73" s="102" t="s">
        <v>22</v>
      </c>
      <c r="C73" s="103">
        <v>196</v>
      </c>
      <c r="D73" s="46">
        <v>0.99999999999999989</v>
      </c>
      <c r="E73" s="47">
        <v>9959651601.8100014</v>
      </c>
      <c r="F73" s="46">
        <v>1.0000000000000002</v>
      </c>
    </row>
    <row r="74" spans="2:6" x14ac:dyDescent="0.25">
      <c r="B74" s="40"/>
      <c r="C74" s="40"/>
      <c r="D74" s="40"/>
      <c r="E74" s="41"/>
      <c r="F74" s="25"/>
    </row>
    <row r="75" spans="2:6" x14ac:dyDescent="0.25">
      <c r="B75" s="40"/>
      <c r="C75" s="40"/>
      <c r="D75" s="40"/>
      <c r="E75" s="41"/>
      <c r="F75" s="25"/>
    </row>
    <row r="76" spans="2:6" x14ac:dyDescent="0.25">
      <c r="B76" s="88" t="s">
        <v>32</v>
      </c>
      <c r="C76" s="101" t="s">
        <v>13</v>
      </c>
      <c r="D76" s="101" t="s">
        <v>14</v>
      </c>
      <c r="E76" s="101" t="s">
        <v>15</v>
      </c>
      <c r="F76" s="101" t="s">
        <v>16</v>
      </c>
    </row>
    <row r="77" spans="2:6" x14ac:dyDescent="0.25">
      <c r="B77" s="120" t="s">
        <v>81</v>
      </c>
      <c r="C77" s="13">
        <v>144</v>
      </c>
      <c r="D77" s="108">
        <v>0.73469387755102045</v>
      </c>
      <c r="E77" s="111">
        <v>5478393755.8100004</v>
      </c>
      <c r="F77" s="108">
        <v>0.55005877462765806</v>
      </c>
    </row>
    <row r="78" spans="2:6" x14ac:dyDescent="0.25">
      <c r="B78" s="121" t="s">
        <v>90</v>
      </c>
      <c r="C78" s="28">
        <v>50</v>
      </c>
      <c r="D78" s="107">
        <v>0.25510204081632654</v>
      </c>
      <c r="E78" s="109">
        <v>2006156019.6699998</v>
      </c>
      <c r="F78" s="107">
        <v>0.20142833302576715</v>
      </c>
    </row>
    <row r="79" spans="2:6" x14ac:dyDescent="0.25">
      <c r="B79" s="121" t="s">
        <v>78</v>
      </c>
      <c r="C79" s="28">
        <v>32</v>
      </c>
      <c r="D79" s="107">
        <v>0.16326530612244897</v>
      </c>
      <c r="E79" s="109">
        <v>3270100985</v>
      </c>
      <c r="F79" s="107">
        <v>0.32833487713623577</v>
      </c>
    </row>
    <row r="80" spans="2:6" x14ac:dyDescent="0.25">
      <c r="B80" s="121" t="s">
        <v>79</v>
      </c>
      <c r="C80" s="114">
        <v>20</v>
      </c>
      <c r="D80" s="115">
        <v>0.10204081632653061</v>
      </c>
      <c r="E80" s="114">
        <v>1211156861</v>
      </c>
      <c r="F80" s="115">
        <v>0.12160634823610623</v>
      </c>
    </row>
    <row r="81" spans="2:6" x14ac:dyDescent="0.25">
      <c r="B81" s="30" t="s">
        <v>22</v>
      </c>
      <c r="C81" s="103">
        <v>196</v>
      </c>
      <c r="D81" s="46">
        <v>1</v>
      </c>
      <c r="E81" s="47">
        <v>9959651601.8100014</v>
      </c>
      <c r="F81" s="46">
        <v>1</v>
      </c>
    </row>
    <row r="82" spans="2:6" x14ac:dyDescent="0.25">
      <c r="B82" s="49"/>
      <c r="C82" s="49"/>
      <c r="D82" s="49"/>
      <c r="E82" s="50"/>
      <c r="F82" s="25"/>
    </row>
    <row r="83" spans="2:6" x14ac:dyDescent="0.25">
      <c r="B83" s="40"/>
      <c r="C83" s="40"/>
      <c r="D83" s="40"/>
      <c r="E83" s="41"/>
      <c r="F83" s="25"/>
    </row>
    <row r="84" spans="2:6" x14ac:dyDescent="0.25">
      <c r="B84" s="88" t="s">
        <v>33</v>
      </c>
      <c r="C84" s="89" t="s">
        <v>13</v>
      </c>
      <c r="D84" s="89" t="s">
        <v>14</v>
      </c>
      <c r="E84" s="89" t="s">
        <v>15</v>
      </c>
      <c r="F84" s="89" t="s">
        <v>16</v>
      </c>
    </row>
    <row r="85" spans="2:6" x14ac:dyDescent="0.25">
      <c r="B85" s="29" t="s">
        <v>34</v>
      </c>
      <c r="C85" s="53">
        <v>28</v>
      </c>
      <c r="D85" s="116">
        <v>0.14285714285714285</v>
      </c>
      <c r="E85" s="17">
        <v>2462244848</v>
      </c>
      <c r="F85" s="116">
        <v>0.24722198591289365</v>
      </c>
    </row>
    <row r="86" spans="2:6" x14ac:dyDescent="0.25">
      <c r="B86" s="29" t="s">
        <v>35</v>
      </c>
      <c r="C86" s="53">
        <v>48</v>
      </c>
      <c r="D86" s="116">
        <v>0.24489795918367346</v>
      </c>
      <c r="E86" s="17">
        <v>3401473622.9000001</v>
      </c>
      <c r="F86" s="116">
        <v>0.34152536242149678</v>
      </c>
    </row>
    <row r="87" spans="2:6" x14ac:dyDescent="0.25">
      <c r="B87" s="29" t="s">
        <v>36</v>
      </c>
      <c r="C87" s="53">
        <v>58</v>
      </c>
      <c r="D87" s="116">
        <v>0.29591836734693877</v>
      </c>
      <c r="E87" s="17">
        <v>2772122968.04</v>
      </c>
      <c r="F87" s="116">
        <v>0.27833533529789473</v>
      </c>
    </row>
    <row r="88" spans="2:6" x14ac:dyDescent="0.25">
      <c r="B88" s="29" t="s">
        <v>37</v>
      </c>
      <c r="C88" s="53">
        <v>32</v>
      </c>
      <c r="D88" s="116">
        <v>0.16326530612244897</v>
      </c>
      <c r="E88" s="17">
        <v>1022375718.61</v>
      </c>
      <c r="F88" s="116">
        <v>0.10265175525057529</v>
      </c>
    </row>
    <row r="89" spans="2:6" x14ac:dyDescent="0.25">
      <c r="B89" s="29" t="s">
        <v>38</v>
      </c>
      <c r="C89" s="53">
        <v>29</v>
      </c>
      <c r="D89" s="116">
        <v>0.14795918367346939</v>
      </c>
      <c r="E89" s="17">
        <v>300541788.25999999</v>
      </c>
      <c r="F89" s="116">
        <v>3.0175933885617207E-2</v>
      </c>
    </row>
    <row r="90" spans="2:6" x14ac:dyDescent="0.25">
      <c r="B90" s="29" t="s">
        <v>39</v>
      </c>
      <c r="C90" s="53">
        <v>1</v>
      </c>
      <c r="D90" s="116">
        <v>5.1020408163265302E-3</v>
      </c>
      <c r="E90" s="17">
        <v>892656</v>
      </c>
      <c r="F90" s="116">
        <v>8.9627231522614192E-5</v>
      </c>
    </row>
    <row r="91" spans="2:6" x14ac:dyDescent="0.25">
      <c r="B91" s="30" t="s">
        <v>22</v>
      </c>
      <c r="C91" s="36">
        <v>196</v>
      </c>
      <c r="D91" s="32">
        <v>1</v>
      </c>
      <c r="E91" s="24">
        <v>9959651601.8099995</v>
      </c>
      <c r="F91" s="33">
        <v>1</v>
      </c>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49"/>
      <c r="C95" s="49"/>
      <c r="D95" s="49"/>
      <c r="E95" s="50"/>
      <c r="F95" s="25"/>
    </row>
    <row r="96" spans="2:6" x14ac:dyDescent="0.25">
      <c r="B96" s="88" t="s">
        <v>40</v>
      </c>
      <c r="C96" s="89" t="s">
        <v>13</v>
      </c>
      <c r="D96" s="89" t="s">
        <v>14</v>
      </c>
      <c r="E96" s="89" t="s">
        <v>15</v>
      </c>
      <c r="F96" s="89" t="s">
        <v>16</v>
      </c>
    </row>
    <row r="97" spans="2:6" x14ac:dyDescent="0.25">
      <c r="B97" s="29" t="s">
        <v>34</v>
      </c>
      <c r="C97" s="53">
        <v>28</v>
      </c>
      <c r="D97" s="116">
        <v>0.14285714285714285</v>
      </c>
      <c r="E97" s="17">
        <v>2104179207</v>
      </c>
      <c r="F97" s="116">
        <v>0.21127036277228822</v>
      </c>
    </row>
    <row r="98" spans="2:6" x14ac:dyDescent="0.25">
      <c r="B98" s="29" t="s">
        <v>35</v>
      </c>
      <c r="C98" s="53">
        <v>28</v>
      </c>
      <c r="D98" s="116">
        <v>0.14285714285714285</v>
      </c>
      <c r="E98" s="17">
        <v>2399745554.48</v>
      </c>
      <c r="F98" s="116">
        <v>0.24094673693644933</v>
      </c>
    </row>
    <row r="99" spans="2:6" x14ac:dyDescent="0.25">
      <c r="B99" s="29" t="s">
        <v>36</v>
      </c>
      <c r="C99" s="53">
        <v>19</v>
      </c>
      <c r="D99" s="116">
        <v>9.6938775510204078E-2</v>
      </c>
      <c r="E99" s="17">
        <v>699749153.17000008</v>
      </c>
      <c r="F99" s="116">
        <v>7.0258396693598443E-2</v>
      </c>
    </row>
    <row r="100" spans="2:6" x14ac:dyDescent="0.25">
      <c r="B100" s="29" t="s">
        <v>37</v>
      </c>
      <c r="C100" s="53">
        <v>32</v>
      </c>
      <c r="D100" s="116">
        <v>0.16326530612244897</v>
      </c>
      <c r="E100" s="17">
        <v>1141227394.8600001</v>
      </c>
      <c r="F100" s="116">
        <v>0.11458507189675202</v>
      </c>
    </row>
    <row r="101" spans="2:6" x14ac:dyDescent="0.25">
      <c r="B101" s="29" t="s">
        <v>38</v>
      </c>
      <c r="C101" s="53">
        <v>29</v>
      </c>
      <c r="D101" s="116">
        <v>0.14795918367346939</v>
      </c>
      <c r="E101" s="17">
        <v>1047655508.65</v>
      </c>
      <c r="F101" s="116">
        <v>0.10518997556697728</v>
      </c>
    </row>
    <row r="102" spans="2:6" x14ac:dyDescent="0.25">
      <c r="B102" s="29" t="s">
        <v>41</v>
      </c>
      <c r="C102" s="53">
        <v>21</v>
      </c>
      <c r="D102" s="116">
        <v>0.10714285714285714</v>
      </c>
      <c r="E102" s="17">
        <v>736820353.70000005</v>
      </c>
      <c r="F102" s="116">
        <v>7.3980534978361628E-2</v>
      </c>
    </row>
    <row r="103" spans="2:6" x14ac:dyDescent="0.25">
      <c r="B103" s="29" t="s">
        <v>42</v>
      </c>
      <c r="C103" s="53">
        <v>39</v>
      </c>
      <c r="D103" s="116">
        <v>0.19897959183673469</v>
      </c>
      <c r="E103" s="17">
        <v>1830274429.95</v>
      </c>
      <c r="F103" s="116">
        <v>0.18376892115557319</v>
      </c>
    </row>
    <row r="104" spans="2:6" x14ac:dyDescent="0.25">
      <c r="B104" s="30" t="s">
        <v>22</v>
      </c>
      <c r="C104" s="36">
        <v>196</v>
      </c>
      <c r="D104" s="32">
        <v>1</v>
      </c>
      <c r="E104" s="24">
        <v>9959651601.8099995</v>
      </c>
      <c r="F104" s="33">
        <v>1</v>
      </c>
    </row>
    <row r="105" spans="2:6" x14ac:dyDescent="0.25">
      <c r="B105" s="49"/>
      <c r="C105" s="49"/>
      <c r="D105" s="49"/>
      <c r="E105" s="50"/>
      <c r="F105" s="25"/>
    </row>
    <row r="106" spans="2:6" x14ac:dyDescent="0.25">
      <c r="B106" s="40"/>
      <c r="C106" s="50"/>
      <c r="D106" s="25"/>
      <c r="E106" s="26"/>
      <c r="F106" s="25"/>
    </row>
    <row r="107" spans="2:6" x14ac:dyDescent="0.25">
      <c r="B107" s="88" t="s">
        <v>43</v>
      </c>
      <c r="C107" s="89" t="s">
        <v>13</v>
      </c>
      <c r="D107" s="89" t="s">
        <v>14</v>
      </c>
      <c r="E107" s="89" t="s">
        <v>15</v>
      </c>
      <c r="F107" s="89" t="s">
        <v>16</v>
      </c>
    </row>
    <row r="108" spans="2:6" x14ac:dyDescent="0.25">
      <c r="B108" s="29" t="s">
        <v>44</v>
      </c>
      <c r="C108" s="53">
        <v>46</v>
      </c>
      <c r="D108" s="116">
        <v>0.23469387755102042</v>
      </c>
      <c r="E108" s="17">
        <v>200708328.90000001</v>
      </c>
      <c r="F108" s="116">
        <v>2.0152143561279257E-2</v>
      </c>
    </row>
    <row r="109" spans="2:6" x14ac:dyDescent="0.25">
      <c r="B109" s="29" t="s">
        <v>45</v>
      </c>
      <c r="C109" s="53">
        <v>49</v>
      </c>
      <c r="D109" s="116">
        <v>0.25</v>
      </c>
      <c r="E109" s="17">
        <v>919008101.38</v>
      </c>
      <c r="F109" s="116">
        <v>9.2273117386253323E-2</v>
      </c>
    </row>
    <row r="110" spans="2:6" x14ac:dyDescent="0.25">
      <c r="B110" s="29" t="s">
        <v>46</v>
      </c>
      <c r="C110" s="53">
        <v>35</v>
      </c>
      <c r="D110" s="116">
        <v>0.17857142857142858</v>
      </c>
      <c r="E110" s="17">
        <v>1373394955.53</v>
      </c>
      <c r="F110" s="116">
        <v>0.13789588335403305</v>
      </c>
    </row>
    <row r="111" spans="2:6" x14ac:dyDescent="0.25">
      <c r="B111" s="29" t="s">
        <v>47</v>
      </c>
      <c r="C111" s="53">
        <v>37</v>
      </c>
      <c r="D111" s="116">
        <v>0.18877551020408162</v>
      </c>
      <c r="E111" s="17">
        <v>2571506180</v>
      </c>
      <c r="F111" s="116">
        <v>0.25819238290751778</v>
      </c>
    </row>
    <row r="112" spans="2:6" x14ac:dyDescent="0.25">
      <c r="B112" s="29" t="s">
        <v>48</v>
      </c>
      <c r="C112" s="53">
        <v>22</v>
      </c>
      <c r="D112" s="116">
        <v>0.11224489795918367</v>
      </c>
      <c r="E112" s="17">
        <v>2883067374</v>
      </c>
      <c r="F112" s="116">
        <v>0.28947472153303544</v>
      </c>
    </row>
    <row r="113" spans="2:6" x14ac:dyDescent="0.25">
      <c r="B113" s="29" t="s">
        <v>49</v>
      </c>
      <c r="C113" s="53">
        <v>7</v>
      </c>
      <c r="D113" s="116">
        <v>3.5714285714285712E-2</v>
      </c>
      <c r="E113" s="17">
        <v>2011966662</v>
      </c>
      <c r="F113" s="116">
        <v>0.20201175125788123</v>
      </c>
    </row>
    <row r="114" spans="2:6" x14ac:dyDescent="0.25">
      <c r="B114" s="30" t="s">
        <v>22</v>
      </c>
      <c r="C114" s="36">
        <v>196</v>
      </c>
      <c r="D114" s="32">
        <v>0.99999999999999989</v>
      </c>
      <c r="E114" s="24">
        <v>9959651601.8099995</v>
      </c>
      <c r="F114" s="32">
        <v>0.99999999999999989</v>
      </c>
    </row>
    <row r="115" spans="2:6" x14ac:dyDescent="0.25">
      <c r="B115" s="54"/>
      <c r="C115" s="55"/>
      <c r="D115" s="56"/>
      <c r="E115" s="57"/>
      <c r="F115" s="56"/>
    </row>
    <row r="116" spans="2:6" x14ac:dyDescent="0.25">
      <c r="B116" s="49"/>
      <c r="C116" s="40"/>
      <c r="D116" s="40"/>
      <c r="E116" s="41"/>
      <c r="F116" s="25"/>
    </row>
    <row r="117" spans="2:6" x14ac:dyDescent="0.25">
      <c r="B117" s="88" t="s">
        <v>50</v>
      </c>
      <c r="C117" s="89" t="s">
        <v>13</v>
      </c>
      <c r="D117" s="89" t="s">
        <v>14</v>
      </c>
      <c r="E117" s="89" t="s">
        <v>15</v>
      </c>
      <c r="F117" s="89" t="s">
        <v>16</v>
      </c>
    </row>
    <row r="118" spans="2:6" x14ac:dyDescent="0.25">
      <c r="B118" s="27" t="s">
        <v>51</v>
      </c>
      <c r="C118" s="13"/>
      <c r="D118" s="15"/>
      <c r="E118" s="17"/>
      <c r="F118" s="42"/>
    </row>
    <row r="119" spans="2:6" x14ac:dyDescent="0.25">
      <c r="B119" s="29" t="s">
        <v>52</v>
      </c>
      <c r="C119" s="28">
        <v>196</v>
      </c>
      <c r="D119" s="18">
        <v>1</v>
      </c>
      <c r="E119" s="17">
        <v>9959651601.8099995</v>
      </c>
      <c r="F119" s="43">
        <v>1</v>
      </c>
    </row>
    <row r="120" spans="2:6" x14ac:dyDescent="0.25">
      <c r="B120" s="29" t="s">
        <v>53</v>
      </c>
      <c r="C120" s="28"/>
      <c r="D120" s="18"/>
      <c r="E120" s="17"/>
      <c r="F120" s="43"/>
    </row>
    <row r="121" spans="2:6" x14ac:dyDescent="0.25">
      <c r="B121" s="29" t="s">
        <v>54</v>
      </c>
      <c r="C121" s="28"/>
      <c r="D121" s="18"/>
      <c r="E121" s="17"/>
      <c r="F121" s="43"/>
    </row>
    <row r="122" spans="2:6" x14ac:dyDescent="0.25">
      <c r="B122" s="58" t="s">
        <v>31</v>
      </c>
      <c r="C122" s="59"/>
      <c r="D122" s="20"/>
      <c r="E122" s="44"/>
      <c r="F122" s="45"/>
    </row>
    <row r="123" spans="2:6" x14ac:dyDescent="0.25">
      <c r="B123" s="30" t="s">
        <v>22</v>
      </c>
      <c r="C123" s="22">
        <v>196</v>
      </c>
      <c r="D123" s="46">
        <v>1</v>
      </c>
      <c r="E123" s="47">
        <v>9959651601.8099995</v>
      </c>
      <c r="F123" s="48">
        <v>1</v>
      </c>
    </row>
    <row r="124" spans="2:6" x14ac:dyDescent="0.25">
      <c r="E124" s="60"/>
    </row>
    <row r="125" spans="2:6" x14ac:dyDescent="0.25">
      <c r="E125" s="60"/>
    </row>
    <row r="126" spans="2:6" x14ac:dyDescent="0.25">
      <c r="E126" s="60"/>
    </row>
    <row r="127" spans="2:6" x14ac:dyDescent="0.25">
      <c r="E127" s="60"/>
    </row>
    <row r="128" spans="2:6" x14ac:dyDescent="0.25">
      <c r="B128" s="90" t="s">
        <v>55</v>
      </c>
      <c r="C128" s="129" t="s">
        <v>70</v>
      </c>
      <c r="D128" s="130"/>
      <c r="E128" s="89" t="s">
        <v>15</v>
      </c>
      <c r="F128" s="89" t="s">
        <v>16</v>
      </c>
    </row>
    <row r="129" spans="2:6" x14ac:dyDescent="0.25">
      <c r="B129" s="98">
        <v>1</v>
      </c>
      <c r="C129" s="29" t="s">
        <v>77</v>
      </c>
      <c r="D129" s="128"/>
      <c r="E129" s="17">
        <v>450000000</v>
      </c>
      <c r="F129" s="107">
        <v>4.3167756655609367E-2</v>
      </c>
    </row>
    <row r="130" spans="2:6" x14ac:dyDescent="0.25">
      <c r="B130" s="98">
        <v>2</v>
      </c>
      <c r="C130" s="29" t="s">
        <v>74</v>
      </c>
      <c r="D130" s="128"/>
      <c r="E130" s="17">
        <v>416396813</v>
      </c>
      <c r="F130" s="107">
        <v>3.9944258435011731E-2</v>
      </c>
    </row>
    <row r="131" spans="2:6" x14ac:dyDescent="0.25">
      <c r="B131" s="98">
        <v>3</v>
      </c>
      <c r="C131" s="29" t="s">
        <v>74</v>
      </c>
      <c r="D131" s="128"/>
      <c r="E131" s="17">
        <v>405618122.39999998</v>
      </c>
      <c r="F131" s="107">
        <v>3.8910276450818612E-2</v>
      </c>
    </row>
    <row r="132" spans="2:6" x14ac:dyDescent="0.25">
      <c r="B132" s="98">
        <v>4</v>
      </c>
      <c r="C132" s="29" t="s">
        <v>93</v>
      </c>
      <c r="D132" s="128"/>
      <c r="E132" s="17">
        <v>404800000</v>
      </c>
      <c r="F132" s="107">
        <v>3.8831795320423718E-2</v>
      </c>
    </row>
    <row r="133" spans="2:6" x14ac:dyDescent="0.25">
      <c r="B133" s="98">
        <v>5</v>
      </c>
      <c r="C133" s="29" t="s">
        <v>77</v>
      </c>
      <c r="D133" s="128"/>
      <c r="E133" s="17">
        <v>311508317.02999997</v>
      </c>
      <c r="F133" s="107">
        <v>2.9882478279443229E-2</v>
      </c>
    </row>
    <row r="134" spans="2:6" x14ac:dyDescent="0.25">
      <c r="B134" s="98">
        <v>6</v>
      </c>
      <c r="C134" s="29" t="s">
        <v>93</v>
      </c>
      <c r="D134" s="128"/>
      <c r="E134" s="17">
        <v>294006766.87999994</v>
      </c>
      <c r="F134" s="107">
        <v>2.82035834839518E-2</v>
      </c>
    </row>
    <row r="135" spans="2:6" x14ac:dyDescent="0.25">
      <c r="B135" s="98">
        <v>7</v>
      </c>
      <c r="C135" s="29" t="s">
        <v>74</v>
      </c>
      <c r="D135" s="128"/>
      <c r="E135" s="17">
        <v>254015764.69999999</v>
      </c>
      <c r="F135" s="107">
        <v>2.436731270501806E-2</v>
      </c>
    </row>
    <row r="136" spans="2:6" x14ac:dyDescent="0.25">
      <c r="B136" s="98">
        <v>8</v>
      </c>
      <c r="C136" s="29" t="s">
        <v>95</v>
      </c>
      <c r="D136" s="128"/>
      <c r="E136" s="17">
        <v>253935557.30000001</v>
      </c>
      <c r="F136" s="107">
        <v>2.4359618541628776E-2</v>
      </c>
    </row>
    <row r="137" spans="2:6" x14ac:dyDescent="0.25">
      <c r="B137" s="98">
        <v>9</v>
      </c>
      <c r="C137" s="29" t="s">
        <v>95</v>
      </c>
      <c r="D137" s="128"/>
      <c r="E137" s="17">
        <v>253823264.5</v>
      </c>
      <c r="F137" s="107">
        <v>2.4348846478818603E-2</v>
      </c>
    </row>
    <row r="138" spans="2:6" x14ac:dyDescent="0.25">
      <c r="B138" s="98">
        <v>10</v>
      </c>
      <c r="C138" s="29" t="s">
        <v>95</v>
      </c>
      <c r="D138" s="128"/>
      <c r="E138" s="17">
        <v>225000000</v>
      </c>
      <c r="F138" s="107">
        <v>2.1583878327804683E-2</v>
      </c>
    </row>
    <row r="139" spans="2:6" x14ac:dyDescent="0.25">
      <c r="B139" s="30" t="s">
        <v>56</v>
      </c>
      <c r="C139" s="21"/>
      <c r="D139" s="131"/>
      <c r="E139" s="24">
        <v>3269104605.8099999</v>
      </c>
      <c r="F139" s="32">
        <v>0.3135998046785286</v>
      </c>
    </row>
    <row r="140" spans="2:6" x14ac:dyDescent="0.25">
      <c r="B140" s="37"/>
      <c r="C140" s="25"/>
      <c r="D140" s="34"/>
      <c r="E140" s="38"/>
      <c r="F140" s="25"/>
    </row>
    <row r="141" spans="2:6" x14ac:dyDescent="0.25">
      <c r="B141" s="37"/>
      <c r="C141" s="25"/>
      <c r="D141" s="34"/>
      <c r="E141" s="38"/>
      <c r="F141" s="25"/>
    </row>
    <row r="142" spans="2:6" x14ac:dyDescent="0.25">
      <c r="B142" s="90" t="s">
        <v>187</v>
      </c>
      <c r="C142" s="90"/>
      <c r="D142" s="90"/>
      <c r="E142" s="90"/>
      <c r="F142" s="90"/>
    </row>
    <row r="143" spans="2:6" x14ac:dyDescent="0.25">
      <c r="B143" s="152" t="s">
        <v>193</v>
      </c>
      <c r="C143" s="155">
        <v>3280</v>
      </c>
    </row>
    <row r="144" spans="2:6" x14ac:dyDescent="0.25">
      <c r="B144" s="153" t="s">
        <v>188</v>
      </c>
      <c r="C144" t="s">
        <v>192</v>
      </c>
    </row>
    <row r="145" spans="2:6" x14ac:dyDescent="0.25">
      <c r="B145" s="153" t="s">
        <v>189</v>
      </c>
      <c r="C145" t="s">
        <v>192</v>
      </c>
    </row>
    <row r="146" spans="2:6" x14ac:dyDescent="0.25">
      <c r="B146" s="154" t="s">
        <v>194</v>
      </c>
      <c r="C146" s="162">
        <f>229.184-44.225</f>
        <v>184.959</v>
      </c>
    </row>
    <row r="147" spans="2:6" x14ac:dyDescent="0.25">
      <c r="B147" s="154" t="s">
        <v>190</v>
      </c>
      <c r="C147">
        <v>0</v>
      </c>
    </row>
    <row r="148" spans="2:6" x14ac:dyDescent="0.25">
      <c r="B148" s="154" t="s">
        <v>191</v>
      </c>
      <c r="C148">
        <v>0</v>
      </c>
    </row>
    <row r="149" spans="2:6" ht="15" customHeight="1" x14ac:dyDescent="0.25">
      <c r="B149" s="167" t="s">
        <v>196</v>
      </c>
      <c r="C149" s="167"/>
      <c r="D149" s="167"/>
      <c r="E149" s="167"/>
      <c r="F149" s="167"/>
    </row>
    <row r="150" spans="2:6" x14ac:dyDescent="0.25">
      <c r="B150" s="167"/>
      <c r="C150" s="167"/>
      <c r="D150" s="167"/>
      <c r="E150" s="167"/>
      <c r="F150" s="167"/>
    </row>
  </sheetData>
  <protectedRanges>
    <protectedRange sqref="B146:B148" name="Range10"/>
  </protectedRanges>
  <mergeCells count="1">
    <mergeCell ref="B149:F150"/>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4" max="16383" man="1"/>
    <brk id="1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tabSelected="1" topLeftCell="A9" workbookViewId="0">
      <selection activeCell="C46" sqref="C46"/>
    </sheetView>
  </sheetViews>
  <sheetFormatPr defaultColWidth="28.7109375" defaultRowHeight="15" x14ac:dyDescent="0.25"/>
  <cols>
    <col min="2" max="2" width="44.85546875" customWidth="1"/>
    <col min="3" max="3" width="33.7109375" customWidth="1"/>
  </cols>
  <sheetData>
    <row r="1" spans="1:7" ht="30" customHeight="1" x14ac:dyDescent="0.25">
      <c r="A1" s="168"/>
      <c r="B1" s="168" t="s">
        <v>96</v>
      </c>
      <c r="C1" s="168" t="s">
        <v>97</v>
      </c>
      <c r="D1" s="168" t="s">
        <v>97</v>
      </c>
      <c r="E1" s="168"/>
      <c r="F1" s="169"/>
      <c r="G1" s="170"/>
    </row>
    <row r="2" spans="1:7" x14ac:dyDescent="0.25">
      <c r="A2" s="135" t="s">
        <v>98</v>
      </c>
      <c r="B2" s="136"/>
      <c r="C2" s="136"/>
      <c r="D2" s="136"/>
      <c r="E2" s="136"/>
      <c r="F2" s="137"/>
      <c r="G2" s="136"/>
    </row>
    <row r="3" spans="1:7" x14ac:dyDescent="0.25">
      <c r="A3" s="135" t="s">
        <v>99</v>
      </c>
      <c r="B3" s="136"/>
      <c r="C3" s="136"/>
      <c r="D3" s="136"/>
      <c r="E3" s="136"/>
      <c r="F3" s="137"/>
      <c r="G3" s="136"/>
    </row>
    <row r="4" spans="1:7" x14ac:dyDescent="0.25">
      <c r="A4" s="138" t="s">
        <v>100</v>
      </c>
      <c r="B4" s="139" t="s">
        <v>101</v>
      </c>
      <c r="C4" s="145" t="s">
        <v>178</v>
      </c>
      <c r="D4" s="141"/>
      <c r="E4" s="141"/>
      <c r="F4" s="141"/>
      <c r="G4" s="141"/>
    </row>
    <row r="5" spans="1:7" x14ac:dyDescent="0.25">
      <c r="A5" s="138" t="s">
        <v>102</v>
      </c>
      <c r="B5" s="139" t="s">
        <v>103</v>
      </c>
      <c r="C5" s="145" t="s">
        <v>178</v>
      </c>
      <c r="D5" s="138"/>
      <c r="E5" s="141"/>
      <c r="F5" s="141"/>
      <c r="G5" s="142"/>
    </row>
    <row r="6" spans="1:7" x14ac:dyDescent="0.25">
      <c r="A6" s="138" t="s">
        <v>104</v>
      </c>
      <c r="B6" s="139" t="s">
        <v>105</v>
      </c>
      <c r="C6" s="151" t="s">
        <v>179</v>
      </c>
      <c r="D6" s="138"/>
      <c r="E6" s="138"/>
      <c r="F6" s="138"/>
      <c r="G6" s="144"/>
    </row>
    <row r="7" spans="1:7" x14ac:dyDescent="0.25">
      <c r="A7" s="138" t="s">
        <v>106</v>
      </c>
      <c r="B7" s="139" t="s">
        <v>107</v>
      </c>
      <c r="C7" s="145" t="s">
        <v>29</v>
      </c>
      <c r="D7" s="140" t="str">
        <f ca="1">IF(ISREF(INDIRECT("'B2. HTT Public Sector Assets'!A1")),ROW(#REF!)&amp; " for Public Sector Assets","")</f>
        <v/>
      </c>
      <c r="E7" s="144"/>
      <c r="F7" s="141"/>
      <c r="G7" s="142"/>
    </row>
    <row r="8" spans="1:7" x14ac:dyDescent="0.25">
      <c r="A8" s="138" t="s">
        <v>108</v>
      </c>
      <c r="B8" s="139" t="s">
        <v>109</v>
      </c>
      <c r="C8" s="145" t="s">
        <v>180</v>
      </c>
      <c r="D8" s="138"/>
      <c r="E8" s="138"/>
      <c r="F8" s="138"/>
      <c r="G8" s="144"/>
    </row>
    <row r="9" spans="1:7" x14ac:dyDescent="0.25">
      <c r="A9" s="138" t="s">
        <v>110</v>
      </c>
      <c r="B9" s="139" t="s">
        <v>111</v>
      </c>
      <c r="C9" s="145" t="s">
        <v>181</v>
      </c>
      <c r="D9" s="140"/>
      <c r="E9" s="144"/>
      <c r="F9" s="140" t="str">
        <f ca="1">IF(ISREF(INDIRECT("'B2. HTT Public Sector Assets'!A1")),ROW(#REF!)&amp; " for Public Sector Assets","")</f>
        <v/>
      </c>
      <c r="G9" s="140" t="str">
        <f ca="1">IF(ISREF(INDIRECT("'B3. HTT Shipping Assets'!A1")),ROW(#REF!)&amp; " for Shipping Assets","")</f>
        <v/>
      </c>
    </row>
    <row r="10" spans="1:7" x14ac:dyDescent="0.25">
      <c r="A10" s="138" t="s">
        <v>112</v>
      </c>
      <c r="B10" s="139" t="s">
        <v>113</v>
      </c>
      <c r="C10" t="s">
        <v>242</v>
      </c>
      <c r="D10" s="138"/>
      <c r="E10" s="138"/>
      <c r="F10" s="138"/>
      <c r="G10" s="142"/>
    </row>
    <row r="11" spans="1:7" x14ac:dyDescent="0.25">
      <c r="A11" s="138" t="s">
        <v>114</v>
      </c>
      <c r="B11" s="139" t="s">
        <v>115</v>
      </c>
      <c r="C11" s="145" t="s">
        <v>182</v>
      </c>
      <c r="D11" s="140" t="str">
        <f ca="1">IF(ISREF(INDIRECT("'B2. HTT Public Sector Assets'!A1")),ROW(#REF!)&amp;" for Public Sector Assets","")</f>
        <v/>
      </c>
      <c r="E11" s="138"/>
      <c r="F11" s="140" t="str">
        <f ca="1">IF(ISREF(INDIRECT("'B3. HTT Shipping Assets'!A1")),ROW(#REF!)&amp;" for Shipping Assets","")</f>
        <v/>
      </c>
      <c r="G11" s="142"/>
    </row>
    <row r="12" spans="1:7" x14ac:dyDescent="0.25">
      <c r="A12" s="138" t="s">
        <v>116</v>
      </c>
      <c r="B12" s="139" t="s">
        <v>117</v>
      </c>
      <c r="C12" t="s">
        <v>183</v>
      </c>
      <c r="D12" s="138"/>
      <c r="E12" s="138"/>
      <c r="F12" s="144"/>
      <c r="G12" s="142"/>
    </row>
    <row r="13" spans="1:7" x14ac:dyDescent="0.25">
      <c r="A13" s="138" t="s">
        <v>118</v>
      </c>
      <c r="B13" s="139" t="s">
        <v>119</v>
      </c>
      <c r="C13" t="s">
        <v>184</v>
      </c>
      <c r="D13" s="138"/>
      <c r="E13" s="144"/>
      <c r="F13" s="144"/>
      <c r="G13" s="142"/>
    </row>
    <row r="14" spans="1:7" x14ac:dyDescent="0.25">
      <c r="A14" s="138" t="s">
        <v>120</v>
      </c>
      <c r="B14" s="139" t="s">
        <v>121</v>
      </c>
      <c r="C14" t="s">
        <v>185</v>
      </c>
      <c r="D14" s="138"/>
      <c r="E14" s="144"/>
      <c r="F14" s="144"/>
      <c r="G14" s="142"/>
    </row>
    <row r="15" spans="1:7" ht="30" x14ac:dyDescent="0.25">
      <c r="A15" s="138" t="s">
        <v>122</v>
      </c>
      <c r="B15" s="139" t="s">
        <v>123</v>
      </c>
      <c r="D15" s="138"/>
      <c r="E15" s="144"/>
      <c r="F15" s="144"/>
      <c r="G15" s="142"/>
    </row>
    <row r="16" spans="1:7" x14ac:dyDescent="0.25">
      <c r="A16" s="138" t="s">
        <v>124</v>
      </c>
      <c r="B16" s="139" t="s">
        <v>125</v>
      </c>
      <c r="C16" s="145" t="s">
        <v>186</v>
      </c>
      <c r="D16" s="140"/>
      <c r="E16" s="144"/>
      <c r="F16" s="138"/>
      <c r="G16" s="142"/>
    </row>
    <row r="17" spans="1:7" x14ac:dyDescent="0.25">
      <c r="A17" s="138" t="s">
        <v>126</v>
      </c>
      <c r="B17" s="139" t="s">
        <v>127</v>
      </c>
      <c r="C17" s="145" t="s">
        <v>195</v>
      </c>
      <c r="D17" s="138"/>
      <c r="E17" s="138"/>
      <c r="F17" s="138"/>
      <c r="G17" s="142"/>
    </row>
    <row r="18" spans="1:7" x14ac:dyDescent="0.25">
      <c r="A18" s="138" t="s">
        <v>128</v>
      </c>
      <c r="B18" s="139" t="s">
        <v>129</v>
      </c>
      <c r="C18" s="145" t="s">
        <v>195</v>
      </c>
      <c r="D18" s="138"/>
      <c r="E18" s="138"/>
      <c r="F18" s="138"/>
      <c r="G18" s="142"/>
    </row>
    <row r="19" spans="1:7" x14ac:dyDescent="0.25">
      <c r="A19" s="138" t="s">
        <v>130</v>
      </c>
      <c r="B19" s="139" t="s">
        <v>131</v>
      </c>
      <c r="C19" s="145" t="s">
        <v>197</v>
      </c>
      <c r="D19" s="138"/>
      <c r="E19" s="138"/>
      <c r="F19" s="138"/>
      <c r="G19" s="142"/>
    </row>
    <row r="20" spans="1:7" x14ac:dyDescent="0.25">
      <c r="A20" s="138" t="s">
        <v>132</v>
      </c>
      <c r="B20" s="139" t="s">
        <v>133</v>
      </c>
      <c r="C20" s="145" t="s">
        <v>198</v>
      </c>
      <c r="D20" s="138"/>
      <c r="E20" s="138"/>
      <c r="F20" s="138"/>
      <c r="G20" s="142"/>
    </row>
    <row r="21" spans="1:7" ht="105" x14ac:dyDescent="0.25">
      <c r="A21" s="138" t="s">
        <v>134</v>
      </c>
      <c r="B21" s="139" t="s">
        <v>135</v>
      </c>
      <c r="C21" s="143" t="s">
        <v>199</v>
      </c>
      <c r="D21" s="138"/>
      <c r="E21" s="144"/>
      <c r="F21" s="138"/>
      <c r="G21" s="142"/>
    </row>
    <row r="22" spans="1:7" x14ac:dyDescent="0.25">
      <c r="A22" s="138" t="s">
        <v>136</v>
      </c>
      <c r="B22" s="139" t="s">
        <v>137</v>
      </c>
      <c r="C22" s="145" t="s">
        <v>200</v>
      </c>
      <c r="D22" s="138"/>
      <c r="E22" s="144"/>
      <c r="F22" s="138"/>
      <c r="G22" s="142"/>
    </row>
    <row r="23" spans="1:7" x14ac:dyDescent="0.25">
      <c r="A23" s="138" t="s">
        <v>138</v>
      </c>
      <c r="B23" s="139" t="s">
        <v>139</v>
      </c>
      <c r="C23" s="145" t="s">
        <v>201</v>
      </c>
      <c r="D23" s="140" t="str">
        <f ca="1">IF(ISREF(INDIRECT("'B2. HTT Public Sector Assets'!A1")),ROW(#REF!)&amp; " for Public Sector Assets","")</f>
        <v/>
      </c>
      <c r="E23" s="144"/>
      <c r="F23" s="140" t="str">
        <f ca="1">IF(ISREF(INDIRECT("'B3. HTT Shipping Assets'!A1")),ROW(#REF!)&amp; " for Shipping Assets","")</f>
        <v/>
      </c>
      <c r="G23" s="142"/>
    </row>
    <row r="24" spans="1:7" x14ac:dyDescent="0.25">
      <c r="A24" s="138" t="s">
        <v>140</v>
      </c>
      <c r="B24" s="139"/>
      <c r="C24" s="138"/>
      <c r="D24" s="138"/>
      <c r="E24" s="144"/>
      <c r="F24" s="138"/>
      <c r="G24" s="142"/>
    </row>
    <row r="25" spans="1:7" x14ac:dyDescent="0.25">
      <c r="A25" s="138" t="s">
        <v>141</v>
      </c>
      <c r="B25" s="138"/>
      <c r="C25" s="138"/>
      <c r="D25" s="138"/>
      <c r="E25" s="144"/>
      <c r="F25" s="138"/>
      <c r="G25" s="142"/>
    </row>
    <row r="26" spans="1:7" x14ac:dyDescent="0.25">
      <c r="A26" s="138" t="s">
        <v>142</v>
      </c>
      <c r="B26" s="138"/>
      <c r="C26" s="138"/>
      <c r="D26" s="138"/>
      <c r="E26" s="138"/>
      <c r="F26" s="138"/>
      <c r="G26" s="142"/>
    </row>
    <row r="27" spans="1:7" ht="45.75" customHeight="1" x14ac:dyDescent="0.25">
      <c r="A27" s="169"/>
      <c r="B27" s="168" t="s">
        <v>143</v>
      </c>
      <c r="C27" s="169"/>
      <c r="D27" s="169"/>
      <c r="E27" s="169"/>
      <c r="F27" s="169"/>
      <c r="G27" s="170"/>
    </row>
    <row r="28" spans="1:7" ht="30" x14ac:dyDescent="0.25">
      <c r="A28" s="138" t="s">
        <v>144</v>
      </c>
      <c r="B28" s="146" t="s">
        <v>202</v>
      </c>
      <c r="C28" s="156">
        <f>38393+229184</f>
        <v>267577</v>
      </c>
      <c r="D28" s="138"/>
      <c r="E28" s="138"/>
      <c r="F28" s="138"/>
      <c r="G28" s="142"/>
    </row>
    <row r="29" spans="1:7" x14ac:dyDescent="0.25">
      <c r="A29" s="138" t="s">
        <v>145</v>
      </c>
      <c r="B29" s="146" t="s">
        <v>146</v>
      </c>
      <c r="C29" s="138">
        <v>0</v>
      </c>
      <c r="D29" s="138"/>
      <c r="E29" s="138"/>
      <c r="F29" s="138"/>
      <c r="G29" s="142"/>
    </row>
    <row r="30" spans="1:7" x14ac:dyDescent="0.25">
      <c r="A30" s="138" t="s">
        <v>147</v>
      </c>
      <c r="B30" s="146" t="s">
        <v>148</v>
      </c>
      <c r="C30" s="138">
        <v>0</v>
      </c>
      <c r="D30" s="138"/>
      <c r="E30" s="138"/>
      <c r="F30" s="138"/>
      <c r="G30" s="142"/>
    </row>
    <row r="31" spans="1:7" x14ac:dyDescent="0.25">
      <c r="A31" s="138" t="s">
        <v>149</v>
      </c>
      <c r="B31" s="146"/>
      <c r="C31" s="140"/>
      <c r="D31" s="138"/>
      <c r="E31" s="138"/>
      <c r="F31" s="138"/>
      <c r="G31" s="142"/>
    </row>
    <row r="32" spans="1:7" x14ac:dyDescent="0.25">
      <c r="A32" s="138" t="s">
        <v>150</v>
      </c>
      <c r="B32" s="146"/>
      <c r="C32" s="140"/>
      <c r="D32" s="138"/>
      <c r="E32" s="138"/>
      <c r="F32" s="138"/>
      <c r="G32" s="142"/>
    </row>
    <row r="33" spans="1:7" x14ac:dyDescent="0.25">
      <c r="A33" s="138" t="s">
        <v>151</v>
      </c>
      <c r="B33" s="146"/>
      <c r="C33" s="140"/>
      <c r="D33" s="138"/>
      <c r="E33" s="138"/>
      <c r="F33" s="138"/>
      <c r="G33" s="142"/>
    </row>
    <row r="34" spans="1:7" x14ac:dyDescent="0.25">
      <c r="A34" s="138" t="s">
        <v>152</v>
      </c>
      <c r="B34" s="146"/>
      <c r="C34" s="140"/>
      <c r="D34" s="138"/>
      <c r="E34" s="138"/>
      <c r="F34" s="138"/>
      <c r="G34" s="142"/>
    </row>
    <row r="35" spans="1:7" ht="18.75" x14ac:dyDescent="0.25">
      <c r="A35" s="169"/>
      <c r="B35" s="168" t="s">
        <v>153</v>
      </c>
      <c r="C35" s="169"/>
      <c r="D35" s="169"/>
      <c r="E35" s="169"/>
      <c r="F35" s="169"/>
      <c r="G35" s="170"/>
    </row>
    <row r="36" spans="1:7" x14ac:dyDescent="0.25">
      <c r="A36" s="147"/>
      <c r="B36" s="148" t="s">
        <v>154</v>
      </c>
      <c r="C36" s="147"/>
      <c r="D36" s="147"/>
      <c r="E36" s="149"/>
      <c r="F36" s="150"/>
      <c r="G36" s="150"/>
    </row>
    <row r="37" spans="1:7" x14ac:dyDescent="0.25">
      <c r="A37" s="138" t="s">
        <v>155</v>
      </c>
      <c r="B37" s="139" t="s">
        <v>156</v>
      </c>
      <c r="C37" s="139" t="s">
        <v>157</v>
      </c>
      <c r="D37" s="138"/>
      <c r="E37" s="138"/>
      <c r="F37" s="138"/>
      <c r="G37" s="142"/>
    </row>
    <row r="38" spans="1:7" x14ac:dyDescent="0.25">
      <c r="A38" s="138" t="s">
        <v>158</v>
      </c>
      <c r="B38" s="139" t="s">
        <v>159</v>
      </c>
      <c r="C38" s="139" t="s">
        <v>157</v>
      </c>
      <c r="D38" s="138"/>
      <c r="E38" s="138"/>
      <c r="F38" s="138"/>
      <c r="G38" s="142"/>
    </row>
    <row r="39" spans="1:7" x14ac:dyDescent="0.25">
      <c r="A39" s="138" t="s">
        <v>160</v>
      </c>
      <c r="B39" s="139" t="s">
        <v>161</v>
      </c>
      <c r="C39" s="139" t="s">
        <v>162</v>
      </c>
      <c r="D39" s="138"/>
      <c r="E39" s="138"/>
      <c r="F39" s="138"/>
      <c r="G39" s="142"/>
    </row>
    <row r="40" spans="1:7" x14ac:dyDescent="0.25">
      <c r="A40" s="138" t="s">
        <v>163</v>
      </c>
      <c r="B40" s="139" t="s">
        <v>164</v>
      </c>
      <c r="C40" s="139" t="s">
        <v>162</v>
      </c>
      <c r="D40" s="138"/>
      <c r="E40" s="138"/>
      <c r="F40" s="138"/>
      <c r="G40" s="142"/>
    </row>
    <row r="41" spans="1:7" x14ac:dyDescent="0.25">
      <c r="A41" s="138" t="s">
        <v>165</v>
      </c>
      <c r="B41" s="139" t="s">
        <v>166</v>
      </c>
      <c r="C41" s="138" t="s">
        <v>167</v>
      </c>
      <c r="D41" s="138"/>
      <c r="E41" s="138"/>
      <c r="F41" s="138"/>
      <c r="G41" s="142"/>
    </row>
    <row r="42" spans="1:7" x14ac:dyDescent="0.25">
      <c r="A42" s="138" t="s">
        <v>168</v>
      </c>
      <c r="B42" s="139" t="s">
        <v>169</v>
      </c>
      <c r="C42" s="138" t="s">
        <v>170</v>
      </c>
      <c r="D42" s="138"/>
      <c r="E42" s="138"/>
      <c r="F42" s="138"/>
      <c r="G42" s="142"/>
    </row>
    <row r="43" spans="1:7" x14ac:dyDescent="0.25">
      <c r="A43" s="138" t="s">
        <v>171</v>
      </c>
      <c r="B43" s="139" t="s">
        <v>172</v>
      </c>
      <c r="C43" s="138" t="s">
        <v>173</v>
      </c>
      <c r="D43" s="138"/>
      <c r="E43" s="138"/>
      <c r="F43" s="138"/>
      <c r="G43" s="142"/>
    </row>
    <row r="44" spans="1:7" x14ac:dyDescent="0.25">
      <c r="A44" s="138" t="s">
        <v>174</v>
      </c>
      <c r="B44" s="139" t="s">
        <v>175</v>
      </c>
      <c r="C44" s="138" t="s">
        <v>173</v>
      </c>
      <c r="D44" s="138"/>
      <c r="E44" s="138"/>
      <c r="F44" s="138"/>
      <c r="G44" s="142"/>
    </row>
    <row r="45" spans="1:7" x14ac:dyDescent="0.25">
      <c r="A45" s="138" t="s">
        <v>176</v>
      </c>
      <c r="B45" s="139" t="s">
        <v>177</v>
      </c>
      <c r="C45" s="139" t="s">
        <v>162</v>
      </c>
      <c r="D45" s="138"/>
      <c r="E45" s="138"/>
      <c r="F45" s="138"/>
      <c r="G45" s="142"/>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Eivind Hegelstad</cp:lastModifiedBy>
  <cp:lastPrinted>2019-06-06T12:37:54Z</cp:lastPrinted>
  <dcterms:created xsi:type="dcterms:W3CDTF">2013-05-13T09:47:35Z</dcterms:created>
  <dcterms:modified xsi:type="dcterms:W3CDTF">2024-05-08T09:03:54Z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2024-05-08T09:03:53Z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a1965c2e-1a13-4e17-b60f-739e5eb2dc70</vt:lpwstr>
  </property>
  <property fmtid="{D5CDD505-2E9C-101B-9397-08002B2CF9AE}" pid="8" name="MSIP_Label_604121a6-36f3-4678-bd5a-1ffd39207b5b_ContentBits">
    <vt:lpwstr>3</vt:lpwstr>
  </property>
</Properties>
</file>